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<sst xmlns="http://schemas.openxmlformats.org/spreadsheetml/2006/main" count="30" uniqueCount="30">
  <si>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r>
      <rPr>
        <b/>
        <sz val="22"/>
        <rFont val="Times New Roman"/>
        <family val="1"/>
      </rPr>
      <t>OSPREY ESTATE</t>
    </r>
    <r>
      <rPr>
        <b/>
        <sz val="16"/>
        <rFont val="Times New Roman"/>
        <family val="1"/>
      </rPr>
      <t xml:space="preserve"> Cost Calculator</t>
    </r>
  </si>
  <si>
    <t>ITEM</t>
  </si>
  <si>
    <t>RATE (R/m2)</t>
  </si>
  <si>
    <t>House</t>
  </si>
  <si>
    <t>Select</t>
  </si>
  <si>
    <t>Area</t>
  </si>
  <si>
    <t>Cost</t>
  </si>
  <si>
    <t>Type</t>
  </si>
  <si>
    <t>Construction Cost</t>
  </si>
  <si>
    <t>A</t>
  </si>
  <si>
    <t>B</t>
  </si>
  <si>
    <t>C</t>
  </si>
  <si>
    <t>D</t>
  </si>
  <si>
    <t>E</t>
  </si>
  <si>
    <t>F</t>
  </si>
  <si>
    <t>Cost of Land</t>
  </si>
  <si>
    <t xml:space="preserve">              </t>
  </si>
  <si>
    <t>Sub - Total</t>
  </si>
  <si>
    <t>NHBRC Levies</t>
  </si>
  <si>
    <t>Water Meter</t>
  </si>
  <si>
    <t>Electricity Prepaid</t>
  </si>
  <si>
    <t>Conveyancing Fees</t>
  </si>
  <si>
    <t>Included</t>
  </si>
  <si>
    <t>Bond Registration Costs*</t>
  </si>
  <si>
    <t>TOTAL COST</t>
  </si>
  <si>
    <t xml:space="preserve">   Prices are for the First Phase. Prices will vary for Phases 2 to 4</t>
  </si>
  <si>
    <t>* Estimates may vary for  Bond costs</t>
  </si>
  <si>
    <r>
      <t>For Type of house and land Select one (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)        Select zero (</t>
    </r>
    <r>
      <rPr>
        <b/>
        <sz val="12"/>
        <rFont val="Times New Roman"/>
        <family val="1"/>
      </rPr>
      <t>0</t>
    </r>
    <r>
      <rPr>
        <sz val="12"/>
        <rFont val="Times New Roman"/>
        <family val="1"/>
      </rPr>
      <t>) for all others                           and(</t>
    </r>
    <r>
      <rPr>
        <b/>
        <sz val="12"/>
        <rFont val="Times New Roman"/>
        <family val="1"/>
      </rPr>
      <t>1-10</t>
    </r>
    <r>
      <rPr>
        <sz val="12"/>
        <rFont val="Times New Roman"/>
        <family val="1"/>
      </rPr>
      <t>) for Extras Estimate</t>
    </r>
  </si>
  <si>
    <t>No = 0       Yes = 1</t>
  </si>
  <si>
    <t xml:space="preserve">            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</si>
</sst>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.00;[Red]&quot;R&quot;\ #,##0.00"/>
    <numFmt numFmtId="165" formatCode="_(* #,##0.00_);_(* \(#,##0.00\);_(* &quot;-&quot;??_);_(@_)"/>
    <numFmt numFmtId="166" formatCode="_(* #,##0.0_);_(* \(#,##0.0\);_(* &quot;-&quot;??_);_(@_)"/>
    <numFmt numFmtId="167" formatCode="0.00;[Red]0.00"/>
    <numFmt numFmtId="168" formatCode="[$R-1C09]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7" fillId="18" borderId="10" xfId="0" applyFont="1" applyFill="1" applyBorder="1" applyAlignment="1" applyProtection="1">
      <alignment horizontal="justify" vertical="center"/>
      <protection/>
    </xf>
    <xf numFmtId="0" fontId="7" fillId="18" borderId="11" xfId="0" applyFont="1" applyFill="1" applyBorder="1" applyAlignment="1" applyProtection="1">
      <alignment horizontal="justify" vertical="center"/>
      <protection/>
    </xf>
    <xf numFmtId="0" fontId="7" fillId="18" borderId="12" xfId="0" applyFont="1" applyFill="1" applyBorder="1" applyAlignment="1" applyProtection="1">
      <alignment horizontal="left" vertical="center"/>
      <protection/>
    </xf>
    <xf numFmtId="0" fontId="7" fillId="18" borderId="13" xfId="0" applyFont="1" applyFill="1" applyBorder="1" applyAlignment="1" applyProtection="1">
      <alignment horizontal="justify" vertical="center"/>
      <protection/>
    </xf>
    <xf numFmtId="0" fontId="7" fillId="18" borderId="14" xfId="0" applyFont="1" applyFill="1" applyBorder="1" applyAlignment="1" applyProtection="1">
      <alignment horizontal="justify" vertical="center"/>
      <protection/>
    </xf>
    <xf numFmtId="0" fontId="8" fillId="18" borderId="15" xfId="0" applyFont="1" applyFill="1" applyBorder="1" applyAlignment="1" applyProtection="1">
      <alignment horizontal="justify" vertical="center"/>
      <protection/>
    </xf>
    <xf numFmtId="0" fontId="7" fillId="18" borderId="16" xfId="0" applyFont="1" applyFill="1" applyBorder="1" applyAlignment="1" applyProtection="1">
      <alignment horizontal="left" vertical="center"/>
      <protection/>
    </xf>
    <xf numFmtId="0" fontId="8" fillId="18" borderId="0" xfId="0" applyFont="1" applyFill="1" applyBorder="1" applyAlignment="1" applyProtection="1">
      <alignment horizontal="justify" vertical="center"/>
      <protection/>
    </xf>
    <xf numFmtId="0" fontId="7" fillId="18" borderId="17" xfId="0" applyFont="1" applyFill="1" applyBorder="1" applyAlignment="1" applyProtection="1">
      <alignment horizontal="left" vertical="center"/>
      <protection/>
    </xf>
    <xf numFmtId="0" fontId="7" fillId="18" borderId="18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166" fontId="7" fillId="18" borderId="20" xfId="42" applyNumberFormat="1" applyFont="1" applyFill="1" applyBorder="1" applyAlignment="1" applyProtection="1">
      <alignment horizontal="left" vertical="center"/>
      <protection/>
    </xf>
    <xf numFmtId="0" fontId="7" fillId="18" borderId="21" xfId="0" applyFont="1" applyFill="1" applyBorder="1" applyAlignment="1" applyProtection="1">
      <alignment horizontal="left" vertical="center"/>
      <protection/>
    </xf>
    <xf numFmtId="0" fontId="7" fillId="18" borderId="22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center" vertical="center"/>
      <protection locked="0"/>
    </xf>
    <xf numFmtId="166" fontId="7" fillId="18" borderId="24" xfId="42" applyNumberFormat="1" applyFont="1" applyFill="1" applyBorder="1" applyAlignment="1" applyProtection="1">
      <alignment horizontal="left" vertical="center"/>
      <protection/>
    </xf>
    <xf numFmtId="0" fontId="7" fillId="18" borderId="25" xfId="0" applyFont="1" applyFill="1" applyBorder="1" applyAlignment="1" applyProtection="1">
      <alignment horizontal="left" vertical="center"/>
      <protection/>
    </xf>
    <xf numFmtId="0" fontId="7" fillId="18" borderId="26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166" fontId="7" fillId="18" borderId="28" xfId="42" applyNumberFormat="1" applyFont="1" applyFill="1" applyBorder="1" applyAlignment="1" applyProtection="1">
      <alignment horizontal="left" vertical="center"/>
      <protection/>
    </xf>
    <xf numFmtId="0" fontId="7" fillId="18" borderId="14" xfId="0" applyFont="1" applyFill="1" applyBorder="1" applyAlignment="1" applyProtection="1">
      <alignment horizontal="left" vertical="center"/>
      <protection/>
    </xf>
    <xf numFmtId="0" fontId="7" fillId="18" borderId="15" xfId="0" applyFont="1" applyFill="1" applyBorder="1" applyAlignment="1" applyProtection="1">
      <alignment horizontal="center" vertical="center"/>
      <protection/>
    </xf>
    <xf numFmtId="0" fontId="7" fillId="18" borderId="0" xfId="0" applyFont="1" applyFill="1" applyBorder="1" applyAlignment="1" applyProtection="1">
      <alignment horizontal="left" vertical="center"/>
      <protection/>
    </xf>
    <xf numFmtId="0" fontId="7" fillId="18" borderId="18" xfId="0" applyFont="1" applyFill="1" applyBorder="1" applyAlignment="1" applyProtection="1">
      <alignment horizontal="left" vertical="center"/>
      <protection/>
    </xf>
    <xf numFmtId="0" fontId="7" fillId="18" borderId="20" xfId="0" applyFont="1" applyFill="1" applyBorder="1" applyAlignment="1" applyProtection="1">
      <alignment horizontal="left" vertical="center"/>
      <protection/>
    </xf>
    <xf numFmtId="0" fontId="7" fillId="18" borderId="22" xfId="0" applyFont="1" applyFill="1" applyBorder="1" applyAlignment="1" applyProtection="1">
      <alignment horizontal="left" vertical="center"/>
      <protection/>
    </xf>
    <xf numFmtId="0" fontId="7" fillId="18" borderId="24" xfId="0" applyFont="1" applyFill="1" applyBorder="1" applyAlignment="1" applyProtection="1">
      <alignment horizontal="left" vertical="center"/>
      <protection/>
    </xf>
    <xf numFmtId="0" fontId="7" fillId="18" borderId="29" xfId="0" applyFont="1" applyFill="1" applyBorder="1" applyAlignment="1" applyProtection="1">
      <alignment horizontal="left" vertical="center"/>
      <protection/>
    </xf>
    <xf numFmtId="0" fontId="7" fillId="18" borderId="30" xfId="0" applyFont="1" applyFill="1" applyBorder="1" applyAlignment="1" applyProtection="1">
      <alignment horizontal="left" vertical="center"/>
      <protection/>
    </xf>
    <xf numFmtId="0" fontId="7" fillId="33" borderId="31" xfId="0" applyFont="1" applyFill="1" applyBorder="1" applyAlignment="1" applyProtection="1">
      <alignment horizontal="center" vertical="center"/>
      <protection locked="0"/>
    </xf>
    <xf numFmtId="0" fontId="7" fillId="18" borderId="32" xfId="0" applyFont="1" applyFill="1" applyBorder="1" applyAlignment="1" applyProtection="1">
      <alignment horizontal="left" vertical="center"/>
      <protection/>
    </xf>
    <xf numFmtId="0" fontId="7" fillId="18" borderId="10" xfId="0" applyFont="1" applyFill="1" applyBorder="1" applyAlignment="1" applyProtection="1">
      <alignment horizontal="left" vertical="center"/>
      <protection/>
    </xf>
    <xf numFmtId="0" fontId="7" fillId="18" borderId="11" xfId="0" applyFont="1" applyFill="1" applyBorder="1" applyAlignment="1" applyProtection="1">
      <alignment horizontal="left" vertical="center"/>
      <protection/>
    </xf>
    <xf numFmtId="0" fontId="7" fillId="18" borderId="13" xfId="0" applyFont="1" applyFill="1" applyBorder="1" applyAlignment="1" applyProtection="1">
      <alignment horizontal="left" vertical="center"/>
      <protection/>
    </xf>
    <xf numFmtId="0" fontId="7" fillId="18" borderId="33" xfId="0" applyFont="1" applyFill="1" applyBorder="1" applyAlignment="1" applyProtection="1">
      <alignment horizontal="left" vertical="center"/>
      <protection/>
    </xf>
    <xf numFmtId="0" fontId="7" fillId="18" borderId="34" xfId="0" applyFont="1" applyFill="1" applyBorder="1" applyAlignment="1" applyProtection="1">
      <alignment horizontal="left" vertical="center"/>
      <protection/>
    </xf>
    <xf numFmtId="0" fontId="7" fillId="18" borderId="35" xfId="0" applyFont="1" applyFill="1" applyBorder="1" applyAlignment="1" applyProtection="1">
      <alignment horizontal="center" vertical="center"/>
      <protection/>
    </xf>
    <xf numFmtId="0" fontId="7" fillId="18" borderId="36" xfId="0" applyFont="1" applyFill="1" applyBorder="1" applyAlignment="1" applyProtection="1">
      <alignment horizontal="left" vertical="center"/>
      <protection/>
    </xf>
    <xf numFmtId="167" fontId="7" fillId="18" borderId="21" xfId="0" applyNumberFormat="1" applyFont="1" applyFill="1" applyBorder="1" applyAlignment="1" applyProtection="1">
      <alignment horizontal="left" vertical="center"/>
      <protection/>
    </xf>
    <xf numFmtId="0" fontId="7" fillId="18" borderId="23" xfId="0" applyFont="1" applyFill="1" applyBorder="1" applyAlignment="1" applyProtection="1">
      <alignment horizontal="center" vertical="center"/>
      <protection/>
    </xf>
    <xf numFmtId="168" fontId="7" fillId="18" borderId="24" xfId="0" applyNumberFormat="1" applyFont="1" applyFill="1" applyBorder="1" applyAlignment="1" applyProtection="1">
      <alignment horizontal="left" vertical="center"/>
      <protection/>
    </xf>
    <xf numFmtId="3" fontId="7" fillId="18" borderId="24" xfId="0" applyNumberFormat="1" applyFont="1" applyFill="1" applyBorder="1" applyAlignment="1" applyProtection="1">
      <alignment horizontal="left" vertical="center"/>
      <protection/>
    </xf>
    <xf numFmtId="167" fontId="7" fillId="18" borderId="21" xfId="0" applyNumberFormat="1" applyFont="1" applyFill="1" applyBorder="1" applyAlignment="1" applyProtection="1">
      <alignment horizontal="left" vertical="center" wrapText="1"/>
      <protection/>
    </xf>
    <xf numFmtId="0" fontId="9" fillId="18" borderId="10" xfId="0" applyFont="1" applyFill="1" applyBorder="1" applyAlignment="1" applyProtection="1">
      <alignment horizontal="justify" vertical="center"/>
      <protection/>
    </xf>
    <xf numFmtId="167" fontId="7" fillId="18" borderId="37" xfId="0" applyNumberFormat="1" applyFont="1" applyFill="1" applyBorder="1" applyAlignment="1" applyProtection="1">
      <alignment horizontal="justify" vertical="center"/>
      <protection/>
    </xf>
    <xf numFmtId="0" fontId="6" fillId="18" borderId="13" xfId="0" applyFont="1" applyFill="1" applyBorder="1" applyAlignment="1" applyProtection="1">
      <alignment horizontal="justify" vertical="center"/>
      <protection/>
    </xf>
    <xf numFmtId="0" fontId="7" fillId="18" borderId="30" xfId="0" applyFont="1" applyFill="1" applyBorder="1" applyAlignment="1" applyProtection="1">
      <alignment horizontal="center" vertical="center"/>
      <protection/>
    </xf>
    <xf numFmtId="164" fontId="7" fillId="18" borderId="19" xfId="0" applyNumberFormat="1" applyFont="1" applyFill="1" applyBorder="1" applyAlignment="1" applyProtection="1">
      <alignment horizontal="right" vertical="center"/>
      <protection/>
    </xf>
    <xf numFmtId="164" fontId="7" fillId="18" borderId="23" xfId="0" applyNumberFormat="1" applyFont="1" applyFill="1" applyBorder="1" applyAlignment="1" applyProtection="1">
      <alignment horizontal="right" vertical="center"/>
      <protection/>
    </xf>
    <xf numFmtId="164" fontId="7" fillId="18" borderId="27" xfId="0" applyNumberFormat="1" applyFont="1" applyFill="1" applyBorder="1" applyAlignment="1" applyProtection="1">
      <alignment horizontal="right" vertical="center"/>
      <protection/>
    </xf>
    <xf numFmtId="167" fontId="7" fillId="18" borderId="15" xfId="0" applyNumberFormat="1" applyFont="1" applyFill="1" applyBorder="1" applyAlignment="1" applyProtection="1">
      <alignment horizontal="right" vertical="center"/>
      <protection/>
    </xf>
    <xf numFmtId="164" fontId="7" fillId="18" borderId="31" xfId="0" applyNumberFormat="1" applyFont="1" applyFill="1" applyBorder="1" applyAlignment="1" applyProtection="1">
      <alignment horizontal="right" vertical="center"/>
      <protection/>
    </xf>
    <xf numFmtId="164" fontId="7" fillId="18" borderId="11" xfId="0" applyNumberFormat="1" applyFont="1" applyFill="1" applyBorder="1" applyAlignment="1" applyProtection="1">
      <alignment horizontal="right" vertical="center"/>
      <protection/>
    </xf>
    <xf numFmtId="167" fontId="7" fillId="18" borderId="38" xfId="0" applyNumberFormat="1" applyFont="1" applyFill="1" applyBorder="1" applyAlignment="1" applyProtection="1">
      <alignment horizontal="right" vertical="center"/>
      <protection/>
    </xf>
    <xf numFmtId="0" fontId="7" fillId="18" borderId="19" xfId="0" applyFont="1" applyFill="1" applyBorder="1" applyAlignment="1" applyProtection="1">
      <alignment horizontal="right" vertical="center"/>
      <protection/>
    </xf>
    <xf numFmtId="0" fontId="7" fillId="18" borderId="23" xfId="0" applyFont="1" applyFill="1" applyBorder="1" applyAlignment="1" applyProtection="1">
      <alignment horizontal="right" vertical="center"/>
      <protection/>
    </xf>
    <xf numFmtId="167" fontId="7" fillId="18" borderId="23" xfId="0" applyNumberFormat="1" applyFont="1" applyFill="1" applyBorder="1" applyAlignment="1" applyProtection="1" quotePrefix="1">
      <alignment horizontal="right" vertical="center"/>
      <protection/>
    </xf>
    <xf numFmtId="7" fontId="7" fillId="18" borderId="19" xfId="42" applyNumberFormat="1" applyFont="1" applyFill="1" applyBorder="1" applyAlignment="1" applyProtection="1">
      <alignment horizontal="right" vertical="center"/>
      <protection/>
    </xf>
    <xf numFmtId="7" fontId="7" fillId="18" borderId="23" xfId="42" applyNumberFormat="1" applyFont="1" applyFill="1" applyBorder="1" applyAlignment="1" applyProtection="1">
      <alignment horizontal="right" vertical="center"/>
      <protection/>
    </xf>
    <xf numFmtId="7" fontId="7" fillId="18" borderId="27" xfId="42" applyNumberFormat="1" applyFont="1" applyFill="1" applyBorder="1" applyAlignment="1" applyProtection="1">
      <alignment horizontal="right" vertical="center"/>
      <protection/>
    </xf>
    <xf numFmtId="7" fontId="7" fillId="18" borderId="15" xfId="42" applyNumberFormat="1" applyFont="1" applyFill="1" applyBorder="1" applyAlignment="1" applyProtection="1">
      <alignment horizontal="right" vertical="center"/>
      <protection/>
    </xf>
    <xf numFmtId="7" fontId="7" fillId="18" borderId="31" xfId="42" applyNumberFormat="1" applyFont="1" applyFill="1" applyBorder="1" applyAlignment="1" applyProtection="1">
      <alignment horizontal="right" vertical="center"/>
      <protection/>
    </xf>
    <xf numFmtId="7" fontId="7" fillId="18" borderId="11" xfId="42" applyNumberFormat="1" applyFont="1" applyFill="1" applyBorder="1" applyAlignment="1" applyProtection="1">
      <alignment horizontal="right" vertical="center"/>
      <protection/>
    </xf>
    <xf numFmtId="7" fontId="7" fillId="18" borderId="35" xfId="42" applyNumberFormat="1" applyFont="1" applyFill="1" applyBorder="1" applyAlignment="1" applyProtection="1">
      <alignment horizontal="right" vertical="center"/>
      <protection/>
    </xf>
    <xf numFmtId="7" fontId="7" fillId="34" borderId="11" xfId="42" applyNumberFormat="1" applyFont="1" applyFill="1" applyBorder="1" applyAlignment="1" applyProtection="1">
      <alignment horizontal="right" vertical="center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18" borderId="31" xfId="0" applyFont="1" applyFill="1" applyBorder="1" applyAlignment="1" applyProtection="1">
      <alignment horizontal="center" vertical="center"/>
      <protection/>
    </xf>
    <xf numFmtId="0" fontId="2" fillId="18" borderId="39" xfId="0" applyFont="1" applyFill="1" applyBorder="1" applyAlignment="1" applyProtection="1">
      <alignment horizontal="center"/>
      <protection/>
    </xf>
    <xf numFmtId="0" fontId="2" fillId="18" borderId="40" xfId="0" applyFont="1" applyFill="1" applyBorder="1" applyAlignment="1" applyProtection="1">
      <alignment horizontal="center"/>
      <protection/>
    </xf>
    <xf numFmtId="0" fontId="2" fillId="18" borderId="14" xfId="0" applyFont="1" applyFill="1" applyBorder="1" applyAlignment="1" applyProtection="1">
      <alignment horizontal="center"/>
      <protection/>
    </xf>
    <xf numFmtId="0" fontId="2" fillId="18" borderId="41" xfId="0" applyFont="1" applyFill="1" applyBorder="1" applyAlignment="1" applyProtection="1">
      <alignment horizontal="center"/>
      <protection/>
    </xf>
    <xf numFmtId="0" fontId="2" fillId="18" borderId="42" xfId="0" applyFont="1" applyFill="1" applyBorder="1" applyAlignment="1" applyProtection="1">
      <alignment horizontal="center"/>
      <protection/>
    </xf>
    <xf numFmtId="0" fontId="2" fillId="18" borderId="43" xfId="0" applyFont="1" applyFill="1" applyBorder="1" applyAlignment="1" applyProtection="1">
      <alignment horizontal="center"/>
      <protection/>
    </xf>
    <xf numFmtId="0" fontId="2" fillId="18" borderId="44" xfId="0" applyFont="1" applyFill="1" applyBorder="1" applyAlignment="1" applyProtection="1">
      <alignment horizontal="center"/>
      <protection/>
    </xf>
    <xf numFmtId="0" fontId="2" fillId="18" borderId="0" xfId="0" applyFont="1" applyFill="1" applyBorder="1" applyAlignment="1" applyProtection="1">
      <alignment horizontal="center"/>
      <protection/>
    </xf>
    <xf numFmtId="0" fontId="2" fillId="18" borderId="45" xfId="0" applyFont="1" applyFill="1" applyBorder="1" applyAlignment="1" applyProtection="1">
      <alignment horizontal="center"/>
      <protection/>
    </xf>
    <xf numFmtId="0" fontId="3" fillId="18" borderId="42" xfId="0" applyFont="1" applyFill="1" applyBorder="1" applyAlignment="1" applyProtection="1">
      <alignment horizontal="center" vertical="center" wrapText="1"/>
      <protection/>
    </xf>
    <xf numFmtId="0" fontId="3" fillId="18" borderId="45" xfId="0" applyFont="1" applyFill="1" applyBorder="1" applyAlignment="1" applyProtection="1">
      <alignment horizontal="center" vertical="center" wrapText="1"/>
      <protection/>
    </xf>
    <xf numFmtId="0" fontId="5" fillId="33" borderId="42" xfId="0" applyFont="1" applyFill="1" applyBorder="1" applyAlignment="1" applyProtection="1">
      <alignment horizontal="center" vertical="center" wrapText="1"/>
      <protection/>
    </xf>
    <xf numFmtId="0" fontId="5" fillId="33" borderId="45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9" fillId="18" borderId="10" xfId="0" applyFont="1" applyFill="1" applyBorder="1" applyAlignment="1" applyProtection="1">
      <alignment horizontal="justify" vertical="center"/>
      <protection/>
    </xf>
    <xf numFmtId="0" fontId="9" fillId="18" borderId="13" xfId="0" applyFont="1" applyFill="1" applyBorder="1" applyAlignment="1" applyProtection="1">
      <alignment horizontal="justify" vertical="center"/>
      <protection/>
    </xf>
    <xf numFmtId="0" fontId="9" fillId="18" borderId="46" xfId="0" applyFont="1" applyFill="1" applyBorder="1" applyAlignment="1" applyProtection="1">
      <alignment horizontal="justify" vertical="center"/>
      <protection/>
    </xf>
    <xf numFmtId="0" fontId="9" fillId="18" borderId="10" xfId="0" applyFont="1" applyFill="1" applyBorder="1" applyAlignment="1" applyProtection="1">
      <alignment horizontal="left" vertical="center"/>
      <protection/>
    </xf>
    <xf numFmtId="0" fontId="9" fillId="18" borderId="13" xfId="0" applyFont="1" applyFill="1" applyBorder="1" applyAlignment="1" applyProtection="1">
      <alignment horizontal="left" vertical="center"/>
      <protection/>
    </xf>
    <xf numFmtId="0" fontId="9" fillId="18" borderId="46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</xdr:row>
      <xdr:rowOff>47625</xdr:rowOff>
    </xdr:from>
    <xdr:to>
      <xdr:col>5</xdr:col>
      <xdr:colOff>838200</xdr:colOff>
      <xdr:row>6</xdr:row>
      <xdr:rowOff>9525</xdr:rowOff>
    </xdr:to>
    <xdr:pic>
      <xdr:nvPicPr>
        <xdr:cNvPr id="1" name="Picture 7" descr="Bergkriek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419100"/>
          <a:ext cx="2028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</xdr:row>
      <xdr:rowOff>161925</xdr:rowOff>
    </xdr:from>
    <xdr:to>
      <xdr:col>1</xdr:col>
      <xdr:colOff>523875</xdr:colOff>
      <xdr:row>5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342900"/>
          <a:ext cx="1781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70" zoomScaleNormal="70" zoomScalePageLayoutView="0" workbookViewId="0" topLeftCell="A1">
      <selection activeCell="D30" activeCellId="13" sqref="A1:F34 D11 D12 D13 D14 D15 D16 D18 D19 D20 D21 D22 D23 D30"/>
    </sheetView>
  </sheetViews>
  <sheetFormatPr defaultColWidth="9.140625" defaultRowHeight="15"/>
  <cols>
    <col min="1" max="1" width="23.7109375" style="0" customWidth="1"/>
    <col min="2" max="2" width="13.7109375" style="0" customWidth="1"/>
    <col min="6" max="6" width="15.7109375" style="0" customWidth="1"/>
  </cols>
  <sheetData>
    <row r="1" spans="1:6" ht="14.25">
      <c r="A1" s="68"/>
      <c r="B1" s="69"/>
      <c r="C1" s="68"/>
      <c r="D1" s="74"/>
      <c r="E1" s="74"/>
      <c r="F1" s="69"/>
    </row>
    <row r="2" spans="1:6" ht="15">
      <c r="A2" s="70"/>
      <c r="B2" s="71"/>
      <c r="C2" s="70"/>
      <c r="D2" s="75"/>
      <c r="E2" s="75"/>
      <c r="F2" s="71"/>
    </row>
    <row r="3" spans="1:6" ht="15">
      <c r="A3" s="70"/>
      <c r="B3" s="71"/>
      <c r="C3" s="70"/>
      <c r="D3" s="75"/>
      <c r="E3" s="75"/>
      <c r="F3" s="71"/>
    </row>
    <row r="4" spans="1:6" ht="15">
      <c r="A4" s="70"/>
      <c r="B4" s="71"/>
      <c r="C4" s="70"/>
      <c r="D4" s="75"/>
      <c r="E4" s="75"/>
      <c r="F4" s="71"/>
    </row>
    <row r="5" spans="1:6" ht="15">
      <c r="A5" s="70"/>
      <c r="B5" s="71"/>
      <c r="C5" s="70"/>
      <c r="D5" s="75"/>
      <c r="E5" s="75"/>
      <c r="F5" s="71"/>
    </row>
    <row r="6" spans="1:6" ht="15">
      <c r="A6" s="70"/>
      <c r="B6" s="71"/>
      <c r="C6" s="70"/>
      <c r="D6" s="75"/>
      <c r="E6" s="75"/>
      <c r="F6" s="71"/>
    </row>
    <row r="7" spans="1:6" ht="15" thickBot="1">
      <c r="A7" s="72"/>
      <c r="B7" s="73"/>
      <c r="C7" s="72"/>
      <c r="D7" s="76"/>
      <c r="E7" s="76"/>
      <c r="F7" s="73"/>
    </row>
    <row r="8" spans="1:6" ht="54" customHeight="1" thickBot="1">
      <c r="A8" s="77" t="s">
        <v>0</v>
      </c>
      <c r="B8" s="78"/>
      <c r="C8" s="79" t="s">
        <v>27</v>
      </c>
      <c r="D8" s="80"/>
      <c r="E8" s="80"/>
      <c r="F8" s="81"/>
    </row>
    <row r="9" spans="1:6" ht="15" thickBot="1">
      <c r="A9" s="1" t="s">
        <v>1</v>
      </c>
      <c r="B9" s="2" t="s">
        <v>2</v>
      </c>
      <c r="C9" s="3" t="s">
        <v>3</v>
      </c>
      <c r="D9" s="2" t="s">
        <v>4</v>
      </c>
      <c r="E9" s="4" t="s">
        <v>5</v>
      </c>
      <c r="F9" s="2" t="s">
        <v>6</v>
      </c>
    </row>
    <row r="10" spans="1:7" ht="27" thickBot="1">
      <c r="A10" s="5"/>
      <c r="B10" s="6"/>
      <c r="C10" s="7" t="s">
        <v>7</v>
      </c>
      <c r="D10" s="66" t="s">
        <v>28</v>
      </c>
      <c r="E10" s="8"/>
      <c r="F10" s="6"/>
      <c r="G10" t="s">
        <v>29</v>
      </c>
    </row>
    <row r="11" spans="1:6" ht="18.75" customHeight="1">
      <c r="A11" s="9" t="s">
        <v>8</v>
      </c>
      <c r="B11" s="48">
        <v>6950</v>
      </c>
      <c r="C11" s="10" t="s">
        <v>9</v>
      </c>
      <c r="D11" s="11">
        <v>1</v>
      </c>
      <c r="E11" s="12">
        <v>170</v>
      </c>
      <c r="F11" s="58">
        <f aca="true" t="shared" si="0" ref="F11:F16">E11*B11*D11</f>
        <v>1181500</v>
      </c>
    </row>
    <row r="12" spans="1:6" ht="18.75" customHeight="1">
      <c r="A12" s="13"/>
      <c r="B12" s="49">
        <v>6950</v>
      </c>
      <c r="C12" s="14" t="s">
        <v>10</v>
      </c>
      <c r="D12" s="15">
        <v>0</v>
      </c>
      <c r="E12" s="16">
        <v>163.9</v>
      </c>
      <c r="F12" s="59">
        <f t="shared" si="0"/>
        <v>0</v>
      </c>
    </row>
    <row r="13" spans="1:6" ht="18.75" customHeight="1">
      <c r="A13" s="13"/>
      <c r="B13" s="49">
        <v>6950</v>
      </c>
      <c r="C13" s="14" t="s">
        <v>11</v>
      </c>
      <c r="D13" s="15">
        <v>0</v>
      </c>
      <c r="E13" s="16">
        <v>175</v>
      </c>
      <c r="F13" s="59">
        <f t="shared" si="0"/>
        <v>0</v>
      </c>
    </row>
    <row r="14" spans="1:6" ht="18.75" customHeight="1">
      <c r="A14" s="13"/>
      <c r="B14" s="49">
        <v>6950</v>
      </c>
      <c r="C14" s="14" t="s">
        <v>12</v>
      </c>
      <c r="D14" s="15">
        <v>0</v>
      </c>
      <c r="E14" s="16">
        <v>167.8</v>
      </c>
      <c r="F14" s="59">
        <f t="shared" si="0"/>
        <v>0</v>
      </c>
    </row>
    <row r="15" spans="1:6" ht="18.75" customHeight="1">
      <c r="A15" s="13"/>
      <c r="B15" s="49">
        <v>6950</v>
      </c>
      <c r="C15" s="14" t="s">
        <v>13</v>
      </c>
      <c r="D15" s="15">
        <v>0</v>
      </c>
      <c r="E15" s="16">
        <v>162.3</v>
      </c>
      <c r="F15" s="59">
        <f t="shared" si="0"/>
        <v>0</v>
      </c>
    </row>
    <row r="16" spans="1:6" ht="18.75" customHeight="1" thickBot="1">
      <c r="A16" s="17"/>
      <c r="B16" s="50">
        <v>6950</v>
      </c>
      <c r="C16" s="18" t="s">
        <v>14</v>
      </c>
      <c r="D16" s="19">
        <v>0</v>
      </c>
      <c r="E16" s="20">
        <v>174.5</v>
      </c>
      <c r="F16" s="60">
        <f t="shared" si="0"/>
        <v>0</v>
      </c>
    </row>
    <row r="17" spans="1:6" ht="18.75" customHeight="1" thickBot="1">
      <c r="A17" s="21"/>
      <c r="B17" s="51"/>
      <c r="C17" s="7"/>
      <c r="D17" s="22"/>
      <c r="E17" s="23"/>
      <c r="F17" s="61"/>
    </row>
    <row r="18" spans="1:6" ht="18.75" customHeight="1">
      <c r="A18" s="9" t="s">
        <v>15</v>
      </c>
      <c r="B18" s="48">
        <v>390000</v>
      </c>
      <c r="C18" s="24"/>
      <c r="D18" s="11">
        <v>0</v>
      </c>
      <c r="E18" s="25"/>
      <c r="F18" s="58">
        <f aca="true" t="shared" si="1" ref="F18:F23">IF(D18=1,B18,0)</f>
        <v>0</v>
      </c>
    </row>
    <row r="19" spans="1:6" ht="18.75" customHeight="1">
      <c r="A19" s="13"/>
      <c r="B19" s="49">
        <v>420000</v>
      </c>
      <c r="C19" s="26"/>
      <c r="D19" s="15">
        <v>0</v>
      </c>
      <c r="E19" s="27"/>
      <c r="F19" s="59">
        <f t="shared" si="1"/>
        <v>0</v>
      </c>
    </row>
    <row r="20" spans="1:6" ht="18.75" customHeight="1">
      <c r="A20" s="13"/>
      <c r="B20" s="49">
        <v>430000</v>
      </c>
      <c r="C20" s="26"/>
      <c r="D20" s="15">
        <v>0</v>
      </c>
      <c r="E20" s="27"/>
      <c r="F20" s="59">
        <f t="shared" si="1"/>
        <v>0</v>
      </c>
    </row>
    <row r="21" spans="1:6" ht="18.75" customHeight="1">
      <c r="A21" s="13"/>
      <c r="B21" s="49">
        <v>440000</v>
      </c>
      <c r="C21" s="26"/>
      <c r="D21" s="15">
        <v>0</v>
      </c>
      <c r="E21" s="27"/>
      <c r="F21" s="59">
        <f t="shared" si="1"/>
        <v>0</v>
      </c>
    </row>
    <row r="22" spans="1:6" ht="18.75" customHeight="1">
      <c r="A22" s="28"/>
      <c r="B22" s="52">
        <v>450000</v>
      </c>
      <c r="C22" s="29"/>
      <c r="D22" s="30">
        <v>0</v>
      </c>
      <c r="E22" s="31"/>
      <c r="F22" s="62">
        <f t="shared" si="1"/>
        <v>0</v>
      </c>
    </row>
    <row r="23" spans="1:6" ht="18.75" customHeight="1" thickBot="1">
      <c r="A23" s="28"/>
      <c r="B23" s="52">
        <v>460000</v>
      </c>
      <c r="C23" s="29" t="s">
        <v>16</v>
      </c>
      <c r="D23" s="30">
        <v>1</v>
      </c>
      <c r="E23" s="31"/>
      <c r="F23" s="62">
        <f t="shared" si="1"/>
        <v>460000</v>
      </c>
    </row>
    <row r="24" spans="1:6" ht="18.75" customHeight="1" thickBot="1">
      <c r="A24" s="32"/>
      <c r="B24" s="53"/>
      <c r="C24" s="3"/>
      <c r="D24" s="33"/>
      <c r="E24" s="34"/>
      <c r="F24" s="63"/>
    </row>
    <row r="25" spans="1:6" ht="18.75" customHeight="1" thickBot="1">
      <c r="A25" s="32" t="s">
        <v>17</v>
      </c>
      <c r="B25" s="54"/>
      <c r="C25" s="3"/>
      <c r="D25" s="33"/>
      <c r="E25" s="34"/>
      <c r="F25" s="63">
        <f>SUM(F11:F24)</f>
        <v>1641500</v>
      </c>
    </row>
    <row r="26" spans="1:6" ht="18.75" customHeight="1">
      <c r="A26" s="35" t="s">
        <v>18</v>
      </c>
      <c r="B26" s="55"/>
      <c r="C26" s="36"/>
      <c r="D26" s="37">
        <v>1</v>
      </c>
      <c r="E26" s="38"/>
      <c r="F26" s="64">
        <f>(11500+0.0075*(F25-1000000))*100/114</f>
        <v>14308.11403508772</v>
      </c>
    </row>
    <row r="27" spans="1:6" ht="18.75" customHeight="1">
      <c r="A27" s="35" t="s">
        <v>19</v>
      </c>
      <c r="B27" s="56"/>
      <c r="C27" s="36"/>
      <c r="D27" s="37">
        <v>1</v>
      </c>
      <c r="E27" s="38"/>
      <c r="F27" s="64">
        <v>2800</v>
      </c>
    </row>
    <row r="28" spans="1:6" ht="18.75" customHeight="1">
      <c r="A28" s="39" t="s">
        <v>20</v>
      </c>
      <c r="B28" s="57"/>
      <c r="C28" s="26"/>
      <c r="D28" s="40">
        <v>1</v>
      </c>
      <c r="E28" s="41"/>
      <c r="F28" s="59">
        <v>2300</v>
      </c>
    </row>
    <row r="29" spans="1:6" ht="18.75" customHeight="1">
      <c r="A29" s="39" t="s">
        <v>21</v>
      </c>
      <c r="B29" s="49" t="s">
        <v>22</v>
      </c>
      <c r="C29" s="26"/>
      <c r="D29" s="40">
        <v>1</v>
      </c>
      <c r="E29" s="42"/>
      <c r="F29" s="59"/>
    </row>
    <row r="30" spans="1:6" ht="18.75" customHeight="1">
      <c r="A30" s="43" t="s">
        <v>23</v>
      </c>
      <c r="B30" s="49">
        <v>25000</v>
      </c>
      <c r="C30" s="26"/>
      <c r="D30" s="15">
        <v>1</v>
      </c>
      <c r="E30" s="42"/>
      <c r="F30" s="59">
        <f>B30*D30</f>
        <v>25000</v>
      </c>
    </row>
    <row r="31" spans="1:6" ht="18.75" customHeight="1" thickBot="1">
      <c r="A31" s="28"/>
      <c r="B31" s="50"/>
      <c r="C31" s="47"/>
      <c r="D31" s="67"/>
      <c r="E31" s="31"/>
      <c r="F31" s="59"/>
    </row>
    <row r="32" spans="1:6" ht="18" thickBot="1">
      <c r="A32" s="44" t="s">
        <v>24</v>
      </c>
      <c r="B32" s="45"/>
      <c r="C32" s="3"/>
      <c r="D32" s="2"/>
      <c r="E32" s="46"/>
      <c r="F32" s="65">
        <f>SUM(F25:F30)</f>
        <v>1685908.1140350876</v>
      </c>
    </row>
    <row r="33" spans="1:6" ht="18" thickBot="1">
      <c r="A33" s="82" t="s">
        <v>25</v>
      </c>
      <c r="B33" s="83"/>
      <c r="C33" s="83"/>
      <c r="D33" s="83"/>
      <c r="E33" s="83"/>
      <c r="F33" s="84"/>
    </row>
    <row r="34" spans="1:6" ht="18" thickBot="1">
      <c r="A34" s="85" t="s">
        <v>26</v>
      </c>
      <c r="B34" s="86"/>
      <c r="C34" s="86"/>
      <c r="D34" s="86"/>
      <c r="E34" s="86"/>
      <c r="F34" s="87"/>
    </row>
  </sheetData>
  <sheetProtection password="C167" sheet="1"/>
  <mergeCells count="6">
    <mergeCell ref="A1:B7"/>
    <mergeCell ref="C1:F7"/>
    <mergeCell ref="A8:B8"/>
    <mergeCell ref="C8:F8"/>
    <mergeCell ref="A33:F33"/>
    <mergeCell ref="A34:F34"/>
  </mergeCells>
  <printOptions/>
  <pageMargins left="0.7" right="0.7" top="0.75" bottom="0.75" header="0.3" footer="0.3"/>
  <pageSetup orientation="portrait" paperSize="9" r:id="rId4"/>
  <drawing r:id="rId3"/>
  <legacyDrawing r:id="rId2"/>
  <oleObjects>
    <oleObject progId="MSPhotoEd.3" shapeId="45314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</dc:creator>
  <cp:keywords/>
  <dc:description/>
  <cp:lastModifiedBy>Gert</cp:lastModifiedBy>
  <cp:lastPrinted>2015-07-09T09:59:37Z</cp:lastPrinted>
  <dcterms:created xsi:type="dcterms:W3CDTF">2015-07-09T09:49:11Z</dcterms:created>
  <dcterms:modified xsi:type="dcterms:W3CDTF">2015-07-12T15:42:26Z</dcterms:modified>
  <cp:category/>
  <cp:version/>
  <cp:contentType/>
  <cp:contentStatus/>
</cp:coreProperties>
</file>